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15F242D-866F-40AC-83CF-692170A2D6C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<sst xmlns="http://schemas.openxmlformats.org/spreadsheetml/2006/main" count="17409" uniqueCount="3096">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</sst>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4" sqref="G44:I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1222</v>
      </c>
      <c r="B10" s="172"/>
      <c r="C10" s="172"/>
      <c r="D10" s="169" t="str">
        <f>VLOOKUP(A10,'Listado Total'!B6:R586,7,0)</f>
        <v>Experto/a 3</v>
      </c>
      <c r="E10" s="169"/>
      <c r="F10" s="169"/>
      <c r="G10" s="169" t="str">
        <f>VLOOKUP(A10,'Listado Total'!B6:R586,2,0)</f>
        <v>Ingeniero de Software Iniciativas FWK Ministerio de Justicia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7.4" customHeight="1" thickTop="1" thickBot="1">
      <c r="A17" s="146" t="str">
        <f>VLOOKUP(A10,'Listado Total'!B6:R586,17,0)</f>
        <v>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fieYNkKJ2jgWk0hOVIhlUwAX1JE0a9IqrdrSUfkmebAVrAihu4eza96iJf2eUCtU9oho2ULcr5QsMiJyJ3oTJg==" saltValue="eN0LSCdWd5Z5ThEBH6Yjc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2022-07-27T07:33:13Z</dcterms:modified>
</cp:coreProperties>
</file>